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<sst xmlns="http://schemas.openxmlformats.org/spreadsheetml/2006/main" count="179" uniqueCount="110">
  <si>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</si>
  <si>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</si>
  <si>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</si>
  <si>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</si>
  <si>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</si>
  <si>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</si>
  <si>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</si>
  <si>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</si>
  <si>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</si>
  <si>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</si>
  <si>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</si>
  <si>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</si>
  <si>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</si>
  <si>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</si>
  <si>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</si>
  <si>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</si>
  <si>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</si>
  <si>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</si>
  <si>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</si>
  <si>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</si>
  <si>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</si>
  <si>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</si>
  <si>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</si>
  <si>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</si>
  <si>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</si>
  <si>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</si>
  <si>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</si>
  <si>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</si>
  <si>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</si>
  <si>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</si>
  <si>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</si>
  <si>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</si>
  <si>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</si>
  <si>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</si>
  <si>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</si>
  <si>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</si>
  <si>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питание</t>
  </si>
  <si>
    <t>Л/отдых</t>
  </si>
  <si>
    <t>Внешт.</t>
  </si>
  <si>
    <t>ЦРБ</t>
  </si>
  <si>
    <t>охрана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</si>
  <si>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</si>
  <si>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</si>
  <si>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</si>
  <si>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</si>
  <si>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</si>
  <si>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</si>
  <si>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</si>
  <si>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</si>
  <si>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</si>
  <si>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</si>
  <si>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</si>
  <si>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</si>
  <si>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</si>
  <si>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</si>
  <si>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</si>
  <si>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</si>
  <si>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</si>
  <si>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</si>
  <si>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</si>
  <si>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</si>
  <si>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</si>
  <si>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</si>
  <si>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</si>
  <si>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</si>
  <si>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</si>
  <si>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</si>
  <si>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</si>
  <si>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</si>
  <si>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</si>
  <si>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</si>
  <si>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</si>
  <si>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</si>
  <si>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</si>
  <si>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</si>
  <si>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</si>
  <si>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</si>
  <si>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</si>
  <si>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</si>
  <si>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</si>
  <si>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</si>
  <si>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</si>
  <si>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</si>
  <si>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</si>
  <si>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</si>
  <si>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калибровка</t>
  </si>
  <si>
    <t>установка</t>
  </si>
  <si>
    <t>тахографа</t>
  </si>
  <si>
    <t>223/247</t>
  </si>
  <si>
    <t>возврат</t>
  </si>
  <si>
    <t xml:space="preserve">Финансирование, кассовые расходы     за    апрель  2021г                                  СШ-15                                                                                                                        </t>
  </si>
  <si>
    <t>5.04.</t>
  </si>
  <si>
    <t>7.04.</t>
  </si>
  <si>
    <t>8.04.</t>
  </si>
  <si>
    <t>9.04.</t>
  </si>
  <si>
    <t>12.04.</t>
  </si>
  <si>
    <t>13.04.</t>
  </si>
  <si>
    <t>14.04.</t>
  </si>
  <si>
    <t>15.04.</t>
  </si>
  <si>
    <t>16.04.</t>
  </si>
  <si>
    <t>19.04.</t>
  </si>
  <si>
    <t>20.04.</t>
  </si>
  <si>
    <t>21.04.</t>
  </si>
  <si>
    <t>22.04.</t>
  </si>
  <si>
    <t>23.04.</t>
  </si>
  <si>
    <t>26.04.</t>
  </si>
  <si>
    <t>27.04.</t>
  </si>
  <si>
    <t>28.04.</t>
  </si>
  <si>
    <t>29.04.</t>
  </si>
  <si>
    <t>30.04.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</si>
</sst>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85" t="s">
        <v>90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69</v>
      </c>
      <c r="G4" s="16" t="s">
        <v>3</v>
      </c>
      <c r="H4" s="16" t="s">
        <v>69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74</v>
      </c>
      <c r="P4" s="16" t="s">
        <v>74</v>
      </c>
      <c r="Q4" s="16"/>
      <c r="R4" s="16"/>
      <c r="S4" s="16" t="s">
        <v>73</v>
      </c>
      <c r="T4" s="16" t="s">
        <v>5</v>
      </c>
      <c r="U4" s="16" t="s">
        <v>72</v>
      </c>
      <c r="V4" s="16" t="s">
        <v>6</v>
      </c>
      <c r="W4" s="16" t="s">
        <v>70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87">
        <v>211</v>
      </c>
      <c r="AJ4" s="187"/>
      <c r="AK4" s="187"/>
      <c r="AL4" s="17"/>
      <c r="AM4" s="188">
        <v>213</v>
      </c>
      <c r="AN4" s="188"/>
      <c r="AO4" s="188"/>
      <c r="AP4" s="17"/>
      <c r="AQ4" s="189" t="s">
        <v>10</v>
      </c>
      <c r="AR4" s="189"/>
      <c r="AS4" s="189">
        <v>244</v>
      </c>
      <c r="AT4" s="189"/>
      <c r="AU4" s="17"/>
      <c r="AV4" s="17"/>
      <c r="AW4" s="190">
        <v>223</v>
      </c>
      <c r="AX4" s="190"/>
      <c r="AY4" s="190"/>
      <c r="AZ4" s="17"/>
      <c r="BA4" s="191" t="s">
        <v>11</v>
      </c>
      <c r="BB4" s="191"/>
      <c r="BC4" s="191"/>
      <c r="BD4" s="191"/>
      <c r="BE4" s="191"/>
      <c r="BF4" s="191"/>
      <c r="BG4" s="191"/>
      <c r="BH4" s="145" t="s">
        <v>7</v>
      </c>
      <c r="BI4" s="191">
        <v>226</v>
      </c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92">
        <v>290</v>
      </c>
      <c r="CJ4" s="192"/>
      <c r="CK4" s="192"/>
      <c r="CL4" s="192"/>
      <c r="CM4" s="192"/>
      <c r="CN4" s="192"/>
      <c r="CO4" s="192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78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79</v>
      </c>
      <c r="DD4" s="15" t="s">
        <v>9</v>
      </c>
      <c r="DE4" s="16" t="s">
        <v>74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93" t="s">
        <v>12</v>
      </c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15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>
        <v>211</v>
      </c>
      <c r="M5" s="32">
        <v>211</v>
      </c>
      <c r="N5" s="32"/>
      <c r="O5" s="32" t="s">
        <v>83</v>
      </c>
      <c r="P5" s="32" t="s">
        <v>88</v>
      </c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9" t="s">
        <v>65</v>
      </c>
      <c r="Z5" s="34" t="s">
        <v>21</v>
      </c>
      <c r="AA5" s="34" t="s">
        <v>71</v>
      </c>
      <c r="AB5" s="34" t="s">
        <v>22</v>
      </c>
      <c r="AC5" s="34" t="s">
        <v>23</v>
      </c>
      <c r="AD5" s="34"/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82</v>
      </c>
      <c r="AL5" s="36" t="s">
        <v>27</v>
      </c>
      <c r="AM5" s="35" t="s">
        <v>2</v>
      </c>
      <c r="AN5" s="29" t="s">
        <v>26</v>
      </c>
      <c r="AO5" s="29" t="s">
        <v>82</v>
      </c>
      <c r="AP5" s="36" t="s">
        <v>27</v>
      </c>
      <c r="AQ5" s="194" t="s">
        <v>28</v>
      </c>
      <c r="AR5" s="194"/>
      <c r="AS5" s="194" t="s">
        <v>29</v>
      </c>
      <c r="AT5" s="194"/>
      <c r="AU5" s="38" t="s">
        <v>27</v>
      </c>
      <c r="AV5" s="38" t="s">
        <v>83</v>
      </c>
      <c r="AW5" s="39" t="s">
        <v>30</v>
      </c>
      <c r="AX5" s="40" t="s">
        <v>31</v>
      </c>
      <c r="AY5" s="35" t="s">
        <v>32</v>
      </c>
      <c r="AZ5" s="38" t="s">
        <v>27</v>
      </c>
      <c r="BA5" s="42" t="s">
        <v>75</v>
      </c>
      <c r="BB5" s="42" t="s">
        <v>33</v>
      </c>
      <c r="BC5" s="41" t="s">
        <v>34</v>
      </c>
      <c r="BD5" s="42" t="s">
        <v>35</v>
      </c>
      <c r="BE5" s="42" t="s">
        <v>85</v>
      </c>
      <c r="BF5" s="42"/>
      <c r="BG5" s="35"/>
      <c r="BH5" s="38">
        <v>225</v>
      </c>
      <c r="BI5" s="43"/>
      <c r="BJ5" s="149" t="s">
        <v>36</v>
      </c>
      <c r="BK5" s="150" t="s">
        <v>36</v>
      </c>
      <c r="BL5" s="152" t="s">
        <v>80</v>
      </c>
      <c r="BM5" s="152" t="s">
        <v>37</v>
      </c>
      <c r="BN5" s="146" t="s">
        <v>76</v>
      </c>
      <c r="BO5" s="168" t="s">
        <v>77</v>
      </c>
      <c r="BP5" s="172" t="s">
        <v>38</v>
      </c>
      <c r="BQ5" s="173" t="s">
        <v>39</v>
      </c>
      <c r="BR5" s="174" t="s">
        <v>40</v>
      </c>
      <c r="BS5" s="174" t="s">
        <v>86</v>
      </c>
      <c r="BT5" s="179" t="s">
        <v>41</v>
      </c>
      <c r="BU5" s="151" t="s">
        <v>42</v>
      </c>
      <c r="BV5" s="174"/>
      <c r="BW5" s="174" t="s">
        <v>43</v>
      </c>
      <c r="BX5" s="175"/>
      <c r="BY5" s="171" t="s">
        <v>27</v>
      </c>
      <c r="BZ5" s="44">
        <v>226</v>
      </c>
      <c r="CA5" s="45" t="s">
        <v>44</v>
      </c>
      <c r="CB5" s="45" t="s">
        <v>45</v>
      </c>
      <c r="CC5" s="46" t="s">
        <v>46</v>
      </c>
      <c r="CD5" s="46" t="s">
        <v>46</v>
      </c>
      <c r="CE5" s="138" t="s">
        <v>47</v>
      </c>
      <c r="CF5" s="138" t="s">
        <v>47</v>
      </c>
      <c r="CG5" s="47"/>
      <c r="CH5" s="48"/>
      <c r="CI5" s="49" t="s">
        <v>48</v>
      </c>
      <c r="CJ5" s="50" t="s">
        <v>49</v>
      </c>
      <c r="CK5" s="50" t="s">
        <v>52</v>
      </c>
      <c r="CL5" s="50" t="s">
        <v>50</v>
      </c>
      <c r="CM5" s="50" t="s">
        <v>51</v>
      </c>
      <c r="CN5" s="50" t="s">
        <v>50</v>
      </c>
      <c r="CO5" s="51"/>
      <c r="CP5" s="36" t="s">
        <v>27</v>
      </c>
      <c r="CQ5" s="52" t="s">
        <v>3</v>
      </c>
      <c r="CR5" s="53" t="s">
        <v>53</v>
      </c>
      <c r="CS5" s="41" t="s">
        <v>3</v>
      </c>
      <c r="CT5" s="40" t="s">
        <v>17</v>
      </c>
      <c r="CU5" s="40" t="s">
        <v>69</v>
      </c>
      <c r="CV5" s="43" t="s">
        <v>81</v>
      </c>
      <c r="CW5" s="38" t="s">
        <v>54</v>
      </c>
      <c r="CX5" s="39" t="s">
        <v>53</v>
      </c>
      <c r="CY5" s="39" t="s">
        <v>55</v>
      </c>
      <c r="CZ5" s="40" t="s">
        <v>36</v>
      </c>
      <c r="DA5" s="35" t="s">
        <v>56</v>
      </c>
      <c r="DB5" s="35"/>
      <c r="DC5" s="38" t="s">
        <v>2</v>
      </c>
      <c r="DD5" s="38">
        <v>340</v>
      </c>
      <c r="DE5" s="32" t="s">
        <v>83</v>
      </c>
      <c r="DF5" s="138"/>
      <c r="DG5" s="35" t="s">
        <v>57</v>
      </c>
      <c r="DH5" s="35" t="s">
        <v>84</v>
      </c>
      <c r="DI5" s="35" t="s">
        <v>58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20</v>
      </c>
      <c r="DR5" s="16">
        <v>213</v>
      </c>
      <c r="DS5" s="16">
        <v>290</v>
      </c>
      <c r="DT5" s="183">
        <v>225</v>
      </c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59</v>
      </c>
      <c r="EG5" s="55" t="s">
        <v>60</v>
      </c>
      <c r="EH5" s="36" t="s">
        <v>61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39" t="s">
        <v>30</v>
      </c>
      <c r="AW6" s="67"/>
      <c r="AX6" s="66"/>
      <c r="AY6" s="68"/>
      <c r="AZ6" s="64">
        <v>223</v>
      </c>
      <c r="BA6" s="69"/>
      <c r="BB6" s="69"/>
      <c r="BC6" s="41" t="s">
        <v>62</v>
      </c>
      <c r="BD6" s="41"/>
      <c r="BE6" s="66"/>
      <c r="BF6" s="66"/>
      <c r="BG6" s="68"/>
      <c r="BH6" s="64" t="s">
        <v>47</v>
      </c>
      <c r="BI6" s="60"/>
      <c r="BJ6" s="153" t="s">
        <v>17</v>
      </c>
      <c r="BK6" s="66" t="s">
        <v>69</v>
      </c>
      <c r="BL6" s="154"/>
      <c r="BM6" s="154" t="s">
        <v>18</v>
      </c>
      <c r="BN6" s="147" t="s">
        <v>63</v>
      </c>
      <c r="BO6" s="177" t="s">
        <v>47</v>
      </c>
      <c r="BP6" s="153"/>
      <c r="BQ6" s="69"/>
      <c r="BR6" s="69"/>
      <c r="BS6" s="50" t="s">
        <v>87</v>
      </c>
      <c r="BT6" s="69"/>
      <c r="BU6" s="70"/>
      <c r="BV6" s="69"/>
      <c r="BW6" s="50" t="s">
        <v>19</v>
      </c>
      <c r="BX6" s="176"/>
      <c r="BY6" s="147" t="s">
        <v>64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53</v>
      </c>
      <c r="CQ6" s="67"/>
      <c r="CR6" s="68"/>
      <c r="CS6" s="65" t="s">
        <v>16</v>
      </c>
      <c r="CT6" s="69" t="s">
        <v>36</v>
      </c>
      <c r="CU6" s="69" t="s">
        <v>36</v>
      </c>
      <c r="CV6" s="72" t="s">
        <v>36</v>
      </c>
      <c r="CW6" s="59"/>
      <c r="CX6" s="71"/>
      <c r="CY6" s="67"/>
      <c r="CZ6" s="69"/>
      <c r="DA6" s="68"/>
      <c r="DB6" s="72"/>
      <c r="DC6" s="59"/>
      <c r="DD6" s="59"/>
      <c r="DE6" s="61" t="s">
        <v>89</v>
      </c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22</v>
      </c>
      <c r="DS6" s="34" t="s">
        <v>22</v>
      </c>
      <c r="DT6" s="74" t="s">
        <v>22</v>
      </c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66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>
        <v>2710811.33</v>
      </c>
      <c r="D7" s="78">
        <v>2228042.68</v>
      </c>
      <c r="E7" s="78">
        <v>0</v>
      </c>
      <c r="F7" s="78">
        <v>275665.05</v>
      </c>
      <c r="G7" s="78">
        <v>202754.04</v>
      </c>
      <c r="H7" s="78">
        <v>96596</v>
      </c>
      <c r="I7" s="78">
        <v>0</v>
      </c>
      <c r="J7" s="78">
        <v>0</v>
      </c>
      <c r="K7" s="78">
        <v>0</v>
      </c>
      <c r="L7" s="78">
        <v>7000</v>
      </c>
      <c r="M7" s="78">
        <v>0</v>
      </c>
      <c r="N7" s="78">
        <v>0</v>
      </c>
      <c r="O7" s="78">
        <v>10879.86</v>
      </c>
      <c r="P7" s="78">
        <v>15248.29</v>
      </c>
      <c r="Q7" s="78">
        <v>0</v>
      </c>
      <c r="R7" s="78">
        <v>0</v>
      </c>
      <c r="S7" s="78">
        <v>806.34</v>
      </c>
      <c r="T7" s="78">
        <v>113794.05</v>
      </c>
      <c r="U7" s="78">
        <v>0</v>
      </c>
      <c r="V7" s="78">
        <v>0</v>
      </c>
      <c r="W7" s="79">
        <v>0</v>
      </c>
      <c r="X7" s="80">
        <v>5661597.64</v>
      </c>
      <c r="Y7" s="77">
        <v>0</v>
      </c>
      <c r="Z7" s="78">
        <v>0</v>
      </c>
      <c r="AA7" s="78">
        <v>0</v>
      </c>
      <c r="AB7" s="78">
        <v>401185.99</v>
      </c>
      <c r="AC7" s="78">
        <v>0</v>
      </c>
      <c r="AD7" s="78">
        <v>0</v>
      </c>
      <c r="AE7" s="78">
        <v>0</v>
      </c>
      <c r="AF7" s="79">
        <v>0</v>
      </c>
      <c r="AG7" s="80">
        <v>401185.99</v>
      </c>
      <c r="AH7" s="80">
        <v>6062783.63</v>
      </c>
      <c r="AI7" s="78">
        <v>1056291.62</v>
      </c>
      <c r="AJ7" s="78">
        <v>1612214.54</v>
      </c>
      <c r="AK7" s="78">
        <v>207028.98</v>
      </c>
      <c r="AL7" s="80">
        <v>2875535.14</v>
      </c>
      <c r="AM7" s="78">
        <v>2135.88</v>
      </c>
      <c r="AN7" s="79">
        <v>613072.47</v>
      </c>
      <c r="AO7" s="79">
        <v>62522.76</v>
      </c>
      <c r="AP7" s="80">
        <v>677731.11</v>
      </c>
      <c r="AQ7" s="78">
        <v>0</v>
      </c>
      <c r="AR7" s="78">
        <v>0</v>
      </c>
      <c r="AS7" s="78">
        <v>2721.6</v>
      </c>
      <c r="AT7" s="78">
        <v>0</v>
      </c>
      <c r="AU7" s="80">
        <v>2721.6</v>
      </c>
      <c r="AV7" s="78">
        <v>0</v>
      </c>
      <c r="AW7" s="78">
        <v>1295732.65</v>
      </c>
      <c r="AX7" s="78">
        <v>205838.5</v>
      </c>
      <c r="AY7" s="79">
        <v>0</v>
      </c>
      <c r="AZ7" s="80">
        <v>1501571.15</v>
      </c>
      <c r="BA7" s="78">
        <v>40879.86</v>
      </c>
      <c r="BB7" s="78">
        <v>0</v>
      </c>
      <c r="BC7" s="78">
        <v>0</v>
      </c>
      <c r="BD7" s="78">
        <v>0</v>
      </c>
      <c r="BE7" s="78">
        <v>7000</v>
      </c>
      <c r="BF7" s="78">
        <v>0</v>
      </c>
      <c r="BG7" s="79">
        <v>0</v>
      </c>
      <c r="BH7" s="80">
        <v>47879.86</v>
      </c>
      <c r="BI7" s="81">
        <v>0</v>
      </c>
      <c r="BJ7" s="155">
        <v>0</v>
      </c>
      <c r="BK7" s="78">
        <v>0</v>
      </c>
      <c r="BL7" s="78">
        <v>0</v>
      </c>
      <c r="BM7" s="156">
        <v>0</v>
      </c>
      <c r="BN7" s="148">
        <v>0</v>
      </c>
      <c r="BO7" s="79">
        <v>0</v>
      </c>
      <c r="BP7" s="155">
        <v>43827.89</v>
      </c>
      <c r="BQ7" s="78">
        <v>0</v>
      </c>
      <c r="BR7" s="78">
        <v>0</v>
      </c>
      <c r="BS7" s="78">
        <v>2500</v>
      </c>
      <c r="BT7" s="78">
        <v>0</v>
      </c>
      <c r="BU7" s="79">
        <v>0</v>
      </c>
      <c r="BV7" s="78">
        <v>0</v>
      </c>
      <c r="BW7" s="78">
        <v>0</v>
      </c>
      <c r="BX7" s="156">
        <v>0</v>
      </c>
      <c r="BY7" s="148">
        <v>46327.89</v>
      </c>
      <c r="BZ7" s="80">
        <v>46327.89</v>
      </c>
      <c r="CA7" s="77">
        <v>0</v>
      </c>
      <c r="CB7" s="81">
        <v>0</v>
      </c>
      <c r="CC7" s="181">
        <v>2755.67</v>
      </c>
      <c r="CD7" s="181">
        <v>0</v>
      </c>
      <c r="CE7" s="81">
        <v>9982.32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3500</v>
      </c>
      <c r="CL7" s="78">
        <v>0</v>
      </c>
      <c r="CM7" s="78">
        <v>0</v>
      </c>
      <c r="CN7" s="78">
        <v>0</v>
      </c>
      <c r="CO7" s="79">
        <v>0</v>
      </c>
      <c r="CP7" s="80">
        <v>3500</v>
      </c>
      <c r="CQ7" s="77">
        <v>0</v>
      </c>
      <c r="CR7" s="79">
        <v>0</v>
      </c>
      <c r="CS7" s="78">
        <v>0</v>
      </c>
      <c r="CT7" s="79">
        <v>152754.04</v>
      </c>
      <c r="CU7" s="79">
        <v>57596</v>
      </c>
      <c r="CV7" s="79">
        <v>0</v>
      </c>
      <c r="CW7" s="80">
        <v>210350.04</v>
      </c>
      <c r="CX7" s="81">
        <v>0</v>
      </c>
      <c r="CY7" s="77">
        <v>0</v>
      </c>
      <c r="CZ7" s="78">
        <v>58280.87</v>
      </c>
      <c r="DA7" s="78">
        <v>0</v>
      </c>
      <c r="DB7" s="79">
        <v>0</v>
      </c>
      <c r="DC7" s="80">
        <v>58280.87</v>
      </c>
      <c r="DD7" s="80">
        <v>268630.91</v>
      </c>
      <c r="DE7" s="81">
        <v>10879.86</v>
      </c>
      <c r="DF7" s="79">
        <v>0</v>
      </c>
      <c r="DG7" s="79">
        <v>103376.69</v>
      </c>
      <c r="DH7" s="79">
        <v>0</v>
      </c>
      <c r="DI7" s="79">
        <v>0</v>
      </c>
      <c r="DJ7" s="82">
        <v>103376.69</v>
      </c>
      <c r="DK7" s="81">
        <v>0</v>
      </c>
      <c r="DL7" s="79">
        <v>0</v>
      </c>
      <c r="DM7" s="79">
        <v>0</v>
      </c>
      <c r="DN7" s="79">
        <v>0</v>
      </c>
      <c r="DO7" s="79">
        <v>0</v>
      </c>
      <c r="DP7" s="80">
        <v>0</v>
      </c>
      <c r="DQ7" s="80">
        <v>5550892.2</v>
      </c>
      <c r="DR7" s="81">
        <v>189930.06</v>
      </c>
      <c r="DS7" s="81">
        <v>13623.29</v>
      </c>
      <c r="DT7" s="78">
        <v>197632.64</v>
      </c>
      <c r="DU7" s="78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401185.99</v>
      </c>
      <c r="EG7" s="80">
        <v>5952078.19</v>
      </c>
      <c r="EH7" s="78">
        <v>52462.9</v>
      </c>
      <c r="EI7" s="12"/>
      <c r="EJ7" s="75"/>
      <c r="EK7" s="12"/>
      <c r="EL7" s="57"/>
    </row>
    <row r="8" spans="1:176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5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91</v>
      </c>
      <c r="B9" s="96"/>
      <c r="C9" s="97"/>
      <c r="D9" s="97">
        <v>518350.28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518350.28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518350.28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>
        <v>38121.55</v>
      </c>
      <c r="CU9" s="102">
        <v>25872</v>
      </c>
      <c r="CV9" s="102"/>
      <c r="CW9" s="80">
        <f t="shared" si="12"/>
        <v>63993.55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63993.55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63993.55</v>
      </c>
      <c r="DR9" s="99"/>
      <c r="DS9" s="99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63993.55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92</v>
      </c>
      <c r="B10" s="96"/>
      <c r="C10" s="97">
        <v>113138.69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113138.69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113138.69</v>
      </c>
      <c r="AI10" s="106"/>
      <c r="AJ10" s="140"/>
      <c r="AK10" s="103"/>
      <c r="AL10" s="80">
        <f t="shared" si="3"/>
        <v>0</v>
      </c>
      <c r="AM10" s="101"/>
      <c r="AN10" s="102">
        <v>1418.75</v>
      </c>
      <c r="AO10" s="102"/>
      <c r="AP10" s="80">
        <f t="shared" si="4"/>
        <v>1418.75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1418.75</v>
      </c>
      <c r="DR10" s="99"/>
      <c r="DS10" s="99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1418.75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93</v>
      </c>
      <c r="B11" s="96"/>
      <c r="C11" s="97">
        <v>20000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20000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20000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3">
        <v>113138.69</v>
      </c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113138.69</v>
      </c>
      <c r="DR11" s="99"/>
      <c r="DS11" s="99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113138.69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94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0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0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>
        <v>20000</v>
      </c>
      <c r="BB12" s="101"/>
      <c r="BC12" s="101"/>
      <c r="BD12" s="101"/>
      <c r="BE12" s="101"/>
      <c r="BF12" s="101"/>
      <c r="BG12" s="102"/>
      <c r="BH12" s="80">
        <f t="shared" si="7"/>
        <v>20000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20000</v>
      </c>
      <c r="DR12" s="99"/>
      <c r="DS12" s="99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20000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95</v>
      </c>
      <c r="B13" s="109"/>
      <c r="C13" s="97">
        <v>21366.22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21366.22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21366.22</v>
      </c>
      <c r="AI13" s="98"/>
      <c r="AJ13" s="85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0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0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96</v>
      </c>
      <c r="B14" s="10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>
        <v>3924.21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3924.21</v>
      </c>
      <c r="Y14" s="97"/>
      <c r="Z14" s="97"/>
      <c r="AA14" s="97"/>
      <c r="AB14" s="97">
        <v>360220</v>
      </c>
      <c r="AC14" s="97"/>
      <c r="AD14" s="97"/>
      <c r="AE14" s="97"/>
      <c r="AF14" s="97"/>
      <c r="AG14" s="80">
        <f t="shared" si="1"/>
        <v>360220</v>
      </c>
      <c r="AH14" s="80">
        <f t="shared" si="2"/>
        <v>364144.21</v>
      </c>
      <c r="AI14" s="98"/>
      <c r="AJ14" s="99">
        <v>506525.41</v>
      </c>
      <c r="AK14" s="100"/>
      <c r="AL14" s="80">
        <f t="shared" si="3"/>
        <v>506525.41</v>
      </c>
      <c r="AM14" s="101"/>
      <c r="AN14" s="102"/>
      <c r="AO14" s="102"/>
      <c r="AP14" s="80">
        <f t="shared" si="4"/>
        <v>0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>
        <v>10406.12</v>
      </c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516931.52999999997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516931.52999999997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97</v>
      </c>
      <c r="B15" s="109"/>
      <c r="C15" s="97">
        <v>252213.61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>
        <v>5260</v>
      </c>
      <c r="U15" s="97"/>
      <c r="V15" s="97"/>
      <c r="W15" s="97"/>
      <c r="X15" s="80">
        <f t="shared" si="0"/>
        <v>257473.61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257473.61</v>
      </c>
      <c r="AI15" s="98"/>
      <c r="AJ15" s="99"/>
      <c r="AK15" s="100"/>
      <c r="AL15" s="80">
        <f t="shared" si="3"/>
        <v>0</v>
      </c>
      <c r="AM15" s="101"/>
      <c r="AN15" s="102"/>
      <c r="AO15" s="102"/>
      <c r="AP15" s="80">
        <f t="shared" si="4"/>
        <v>0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>
        <v>21366.22</v>
      </c>
      <c r="AY15" s="102"/>
      <c r="AZ15" s="80">
        <f t="shared" si="6"/>
        <v>21366.22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21366.22</v>
      </c>
      <c r="DR15" s="99"/>
      <c r="DS15" s="101"/>
      <c r="DT15" s="102">
        <v>360220</v>
      </c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360220</v>
      </c>
      <c r="EG15" s="80">
        <f t="shared" si="19"/>
        <v>381586.22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98</v>
      </c>
      <c r="B16" s="109"/>
      <c r="C16" s="97">
        <v>168304.7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168304.7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168304.7</v>
      </c>
      <c r="AI16" s="98">
        <v>251441.76</v>
      </c>
      <c r="AJ16" s="99">
        <v>3924.21</v>
      </c>
      <c r="AK16" s="100"/>
      <c r="AL16" s="80">
        <f t="shared" si="3"/>
        <v>255365.97</v>
      </c>
      <c r="AM16" s="101">
        <v>771.85</v>
      </c>
      <c r="AN16" s="102"/>
      <c r="AO16" s="102"/>
      <c r="AP16" s="80">
        <f t="shared" si="4"/>
        <v>771.85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256137.82</v>
      </c>
      <c r="DR16" s="99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256137.82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99</v>
      </c>
      <c r="B17" s="109"/>
      <c r="C17" s="97">
        <v>9040</v>
      </c>
      <c r="D17" s="97">
        <v>244946.24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253986.24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253986.24</v>
      </c>
      <c r="AI17" s="98">
        <v>46149</v>
      </c>
      <c r="AJ17" s="99"/>
      <c r="AK17" s="100"/>
      <c r="AL17" s="80">
        <f t="shared" si="3"/>
        <v>46149</v>
      </c>
      <c r="AM17" s="101">
        <v>122155.7</v>
      </c>
      <c r="AN17" s="102"/>
      <c r="AO17" s="102"/>
      <c r="AP17" s="80">
        <f t="shared" si="4"/>
        <v>122155.7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168304.7</v>
      </c>
      <c r="DR17" s="99"/>
      <c r="DS17" s="101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168304.7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100</v>
      </c>
      <c r="B18" s="109"/>
      <c r="C18" s="97">
        <v>907.2</v>
      </c>
      <c r="D18" s="97"/>
      <c r="E18" s="97"/>
      <c r="F18" s="97">
        <v>91536.69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92443.89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92443.89</v>
      </c>
      <c r="AI18" s="98">
        <v>9040</v>
      </c>
      <c r="AJ18" s="99"/>
      <c r="AK18" s="100"/>
      <c r="AL18" s="80">
        <f t="shared" si="3"/>
        <v>9040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9040</v>
      </c>
      <c r="DR18" s="99"/>
      <c r="DS18" s="101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9040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 t="s">
        <v>101</v>
      </c>
      <c r="B19" s="109"/>
      <c r="C19" s="97"/>
      <c r="D19" s="97">
        <v>-16582.02</v>
      </c>
      <c r="E19" s="97">
        <v>16582.02</v>
      </c>
      <c r="F19" s="97"/>
      <c r="G19" s="97">
        <v>48121.55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48121.55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48121.55</v>
      </c>
      <c r="AI19" s="98"/>
      <c r="AJ19" s="99">
        <v>755.45</v>
      </c>
      <c r="AK19" s="100"/>
      <c r="AL19" s="80">
        <f t="shared" si="3"/>
        <v>755.45</v>
      </c>
      <c r="AM19" s="101"/>
      <c r="AN19" s="102">
        <v>36808.77</v>
      </c>
      <c r="AO19" s="102"/>
      <c r="AP19" s="80">
        <f t="shared" si="4"/>
        <v>36808.77</v>
      </c>
      <c r="AQ19" s="101"/>
      <c r="AR19" s="102"/>
      <c r="AS19" s="101">
        <v>907.2</v>
      </c>
      <c r="AT19" s="102"/>
      <c r="AU19" s="80">
        <f t="shared" si="5"/>
        <v>907.2</v>
      </c>
      <c r="AV19" s="104"/>
      <c r="AW19" s="103"/>
      <c r="AX19" s="101"/>
      <c r="AY19" s="102"/>
      <c r="AZ19" s="80">
        <f t="shared" si="6"/>
        <v>0</v>
      </c>
      <c r="BA19" s="98">
        <v>4368.43</v>
      </c>
      <c r="BB19" s="101"/>
      <c r="BC19" s="101"/>
      <c r="BD19" s="101"/>
      <c r="BE19" s="101"/>
      <c r="BF19" s="101"/>
      <c r="BG19" s="102"/>
      <c r="BH19" s="80">
        <f t="shared" si="7"/>
        <v>4368.43</v>
      </c>
      <c r="BI19" s="99"/>
      <c r="BJ19" s="159"/>
      <c r="BK19" s="101"/>
      <c r="BL19" s="101">
        <v>16582.02</v>
      </c>
      <c r="BM19" s="160"/>
      <c r="BN19" s="148">
        <f t="shared" si="8"/>
        <v>16582.02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16582.02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59421.869999999995</v>
      </c>
      <c r="DR19" s="99"/>
      <c r="DS19" s="101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59421.869999999995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 t="s">
        <v>102</v>
      </c>
      <c r="B20" s="109"/>
      <c r="C20" s="97">
        <v>340092.75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340092.75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340092.75</v>
      </c>
      <c r="AI20" s="98"/>
      <c r="AJ20" s="99"/>
      <c r="AK20" s="100"/>
      <c r="AL20" s="80">
        <f t="shared" si="3"/>
        <v>0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12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0</v>
      </c>
      <c r="DR20" s="99"/>
      <c r="DS20" s="101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0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 t="s">
        <v>103</v>
      </c>
      <c r="B21" s="10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0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0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>
        <v>293152.72</v>
      </c>
      <c r="AX21" s="101">
        <v>46940.03</v>
      </c>
      <c r="AY21" s="102"/>
      <c r="AZ21" s="80">
        <f t="shared" si="6"/>
        <v>340092.75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12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340092.75</v>
      </c>
      <c r="DR21" s="99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340092.75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 t="s">
        <v>104</v>
      </c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>
        <v>15104.86</v>
      </c>
      <c r="U22" s="97"/>
      <c r="V22" s="97"/>
      <c r="W22" s="97"/>
      <c r="X22" s="80">
        <f t="shared" si="0"/>
        <v>15104.86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15104.86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>
        <v>5134</v>
      </c>
      <c r="DH22" s="102"/>
      <c r="DI22" s="102"/>
      <c r="DJ22" s="82">
        <f t="shared" si="15"/>
        <v>5134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5134</v>
      </c>
      <c r="DR22" s="99"/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 t="shared" si="18"/>
        <v>0</v>
      </c>
      <c r="EG22" s="80">
        <f t="shared" si="19"/>
        <v>5134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 t="s">
        <v>105</v>
      </c>
      <c r="B23" s="109"/>
      <c r="C23" s="97">
        <v>14400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14400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14400</v>
      </c>
      <c r="AI23" s="106"/>
      <c r="AJ23" s="140">
        <v>190800</v>
      </c>
      <c r="AK23" s="99">
        <v>72000</v>
      </c>
      <c r="AL23" s="80">
        <f t="shared" si="3"/>
        <v>262800</v>
      </c>
      <c r="AM23" s="101"/>
      <c r="AN23" s="102"/>
      <c r="AO23" s="102">
        <v>21744</v>
      </c>
      <c r="AP23" s="80">
        <f t="shared" si="4"/>
        <v>21744</v>
      </c>
      <c r="AQ23" s="101"/>
      <c r="AR23" s="102"/>
      <c r="AS23" s="98"/>
      <c r="AT23" s="101"/>
      <c r="AU23" s="80">
        <f t="shared" si="5"/>
        <v>0</v>
      </c>
      <c r="AV23" s="104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284544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284544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 t="s">
        <v>106</v>
      </c>
      <c r="B24" s="109"/>
      <c r="C24" s="97"/>
      <c r="D24" s="97"/>
      <c r="E24" s="97"/>
      <c r="F24" s="97"/>
      <c r="G24" s="97"/>
      <c r="H24" s="97">
        <v>33500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33500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33500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>
        <v>14400</v>
      </c>
      <c r="BD24" s="101"/>
      <c r="BE24" s="101"/>
      <c r="BF24" s="101"/>
      <c r="BG24" s="102"/>
      <c r="BH24" s="80">
        <f t="shared" si="7"/>
        <v>14400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14400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14400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 t="s">
        <v>107</v>
      </c>
      <c r="B25" s="109"/>
      <c r="C25" s="97">
        <v>80000</v>
      </c>
      <c r="D25" s="97"/>
      <c r="E25" s="97"/>
      <c r="F25" s="97"/>
      <c r="G25" s="97">
        <v>58000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138000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138000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>
        <v>14741.86</v>
      </c>
      <c r="DH25" s="102"/>
      <c r="DI25" s="102"/>
      <c r="DJ25" s="82">
        <f t="shared" si="15"/>
        <v>14741.86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14741.86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14741.86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 t="s">
        <v>108</v>
      </c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>
        <v>80000</v>
      </c>
      <c r="AJ26" s="140"/>
      <c r="AK26" s="99"/>
      <c r="AL26" s="80">
        <f t="shared" si="3"/>
        <v>80000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80000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80000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 t="s">
        <v>109</v>
      </c>
      <c r="B27" s="109"/>
      <c r="C27" s="97"/>
      <c r="D27" s="97">
        <v>742489.34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742489.34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742489.34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67</v>
      </c>
      <c r="B30" s="124"/>
      <c r="C30" s="125">
        <f>SUM(C8:C29)</f>
        <v>1019463.1699999999</v>
      </c>
      <c r="D30" s="125">
        <f aca="true" t="shared" si="20" ref="D30:AB30">SUM(D8:D29)</f>
        <v>1489203.8399999999</v>
      </c>
      <c r="E30" s="125">
        <f t="shared" si="20"/>
        <v>16582.02</v>
      </c>
      <c r="F30" s="125">
        <f t="shared" si="20"/>
        <v>91536.69</v>
      </c>
      <c r="G30" s="125">
        <f t="shared" si="20"/>
        <v>106121.55</v>
      </c>
      <c r="H30" s="125">
        <f t="shared" si="20"/>
        <v>33500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3924.21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20364.86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2780696.34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360220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360220</v>
      </c>
      <c r="AH30" s="80">
        <f t="shared" si="2"/>
        <v>3140916.34</v>
      </c>
      <c r="AI30" s="129">
        <f>SUM(AI8:AI29)</f>
        <v>386630.76</v>
      </c>
      <c r="AJ30" s="144">
        <f>SUM(AJ8:AJ29)</f>
        <v>702005.0700000001</v>
      </c>
      <c r="AK30" s="127">
        <f>SUM(AK8:AK29)</f>
        <v>72000</v>
      </c>
      <c r="AL30" s="80">
        <f t="shared" si="3"/>
        <v>1160635.83</v>
      </c>
      <c r="AM30" s="127">
        <f>SUM(AM8:AM29)</f>
        <v>122927.55</v>
      </c>
      <c r="AN30" s="127">
        <f>SUM(AN8:AN29)</f>
        <v>38227.52</v>
      </c>
      <c r="AO30" s="127">
        <f>SUM(AO8:AO29)</f>
        <v>21744</v>
      </c>
      <c r="AP30" s="80">
        <f t="shared" si="4"/>
        <v>182899.07</v>
      </c>
      <c r="AQ30" s="127">
        <f>SUM(AQ8:AQ29)</f>
        <v>0</v>
      </c>
      <c r="AR30" s="128">
        <f aca="true" t="shared" si="21" ref="AR30:BW30">SUM(AR8:AR29)</f>
        <v>0</v>
      </c>
      <c r="AS30" s="126">
        <f t="shared" si="21"/>
        <v>907.2</v>
      </c>
      <c r="AT30" s="127">
        <f t="shared" si="21"/>
        <v>0</v>
      </c>
      <c r="AU30" s="80">
        <f t="shared" si="5"/>
        <v>907.2</v>
      </c>
      <c r="AV30" s="80">
        <f>SUM(AV8:AV29)</f>
        <v>113138.69</v>
      </c>
      <c r="AW30" s="127">
        <f t="shared" si="21"/>
        <v>293152.72</v>
      </c>
      <c r="AX30" s="127">
        <f t="shared" si="21"/>
        <v>68306.25</v>
      </c>
      <c r="AY30" s="128">
        <f t="shared" si="21"/>
        <v>0</v>
      </c>
      <c r="AZ30" s="80">
        <f t="shared" si="6"/>
        <v>361458.97</v>
      </c>
      <c r="BA30" s="128">
        <f>SUM(BA8:BA29)</f>
        <v>24368.43</v>
      </c>
      <c r="BB30" s="128">
        <f>SUM(BB8:BB29)</f>
        <v>0</v>
      </c>
      <c r="BC30" s="128">
        <f>SUM(BC8:BC29)</f>
        <v>14400</v>
      </c>
      <c r="BD30" s="128">
        <f>SUM(BD8:BD29)</f>
        <v>0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38768.43</v>
      </c>
      <c r="BI30" s="128">
        <f>SUM(BI8:BI29)</f>
        <v>0</v>
      </c>
      <c r="BJ30" s="163">
        <f>SUM(BJ8:BJ29)</f>
        <v>0</v>
      </c>
      <c r="BK30" s="127">
        <f>SUM(BK8:BK29)</f>
        <v>0</v>
      </c>
      <c r="BL30" s="127">
        <f>SUM(BL8:BL29)</f>
        <v>16582.02</v>
      </c>
      <c r="BM30" s="164">
        <f t="shared" si="21"/>
        <v>0</v>
      </c>
      <c r="BN30" s="148">
        <f t="shared" si="8"/>
        <v>16582.02</v>
      </c>
      <c r="BO30" s="169">
        <f>SUM(BO8:BO29)</f>
        <v>0</v>
      </c>
      <c r="BP30" s="163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0</v>
      </c>
      <c r="BZ30" s="80">
        <f t="shared" si="10"/>
        <v>16582.02</v>
      </c>
      <c r="CA30" s="127">
        <f aca="true" t="shared" si="22" ref="CA30:CO30">SUM(CA8:CA29)</f>
        <v>0</v>
      </c>
      <c r="CB30" s="127">
        <f t="shared" si="22"/>
        <v>0</v>
      </c>
      <c r="CC30" s="127">
        <f t="shared" si="22"/>
        <v>10406.12</v>
      </c>
      <c r="CD30" s="127">
        <f t="shared" si="22"/>
        <v>0</v>
      </c>
      <c r="CE30" s="127">
        <f t="shared" si="22"/>
        <v>0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0</v>
      </c>
      <c r="CQ30" s="127">
        <f aca="true" t="shared" si="23" ref="CQ30:CV30">SUM(CQ8:CQ29)</f>
        <v>0</v>
      </c>
      <c r="CR30" s="128">
        <f t="shared" si="23"/>
        <v>0</v>
      </c>
      <c r="CS30" s="126">
        <f t="shared" si="23"/>
        <v>0</v>
      </c>
      <c r="CT30" s="128">
        <f t="shared" si="23"/>
        <v>38121.55</v>
      </c>
      <c r="CU30" s="128">
        <f t="shared" si="23"/>
        <v>25872</v>
      </c>
      <c r="CV30" s="129">
        <f t="shared" si="23"/>
        <v>0</v>
      </c>
      <c r="CW30" s="80">
        <f t="shared" si="12"/>
        <v>63993.55</v>
      </c>
      <c r="CX30" s="128">
        <f aca="true" t="shared" si="24" ref="CX30:DF30">SUM(CX8:CX29)</f>
        <v>0</v>
      </c>
      <c r="CY30" s="127">
        <f t="shared" si="24"/>
        <v>0</v>
      </c>
      <c r="CZ30" s="130">
        <f t="shared" si="24"/>
        <v>0</v>
      </c>
      <c r="DA30" s="130">
        <f t="shared" si="24"/>
        <v>0</v>
      </c>
      <c r="DB30" s="130">
        <f t="shared" si="24"/>
        <v>0</v>
      </c>
      <c r="DC30" s="80">
        <f t="shared" si="13"/>
        <v>0</v>
      </c>
      <c r="DD30" s="80">
        <f t="shared" si="14"/>
        <v>63993.55</v>
      </c>
      <c r="DE30" s="130">
        <f t="shared" si="24"/>
        <v>0</v>
      </c>
      <c r="DF30" s="130">
        <f t="shared" si="24"/>
        <v>0</v>
      </c>
      <c r="DG30" s="130">
        <f>SUM(DG8:DG29)</f>
        <v>19875.86</v>
      </c>
      <c r="DH30" s="131">
        <f aca="true" t="shared" si="25" ref="DH30:DO30">SUM(DH8:DH29)</f>
        <v>0</v>
      </c>
      <c r="DI30" s="131">
        <f t="shared" si="25"/>
        <v>0</v>
      </c>
      <c r="DJ30" s="82">
        <f t="shared" si="15"/>
        <v>19875.86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0</v>
      </c>
      <c r="DP30" s="80">
        <f t="shared" si="16"/>
        <v>0</v>
      </c>
      <c r="DQ30" s="80">
        <f t="shared" si="17"/>
        <v>1968665.74</v>
      </c>
      <c r="DR30" s="128">
        <f>SUM(DR8:DR29)</f>
        <v>0</v>
      </c>
      <c r="DS30" s="130">
        <f>SUM(DS8:DS29)</f>
        <v>0</v>
      </c>
      <c r="DT30" s="127">
        <f aca="true" t="shared" si="26" ref="DT30:EE30">SUM(DT8:DT29)</f>
        <v>360220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360220</v>
      </c>
      <c r="EG30" s="80">
        <f t="shared" si="19"/>
        <v>2328885.74</v>
      </c>
      <c r="EH30" s="78"/>
      <c r="EI30" s="12"/>
      <c r="EJ30" s="75"/>
    </row>
    <row r="31" spans="1:140" s="111" customFormat="1" ht="19.5" customHeight="1" thickBot="1">
      <c r="A31" s="132" t="s">
        <v>68</v>
      </c>
      <c r="B31" s="132"/>
      <c r="C31" s="125">
        <f aca="true" t="shared" si="27" ref="C31:AF31">C30+C7</f>
        <v>3730274.5</v>
      </c>
      <c r="D31" s="125">
        <f t="shared" si="27"/>
        <v>3717246.52</v>
      </c>
      <c r="E31" s="125">
        <f t="shared" si="27"/>
        <v>16582.02</v>
      </c>
      <c r="F31" s="125">
        <f t="shared" si="27"/>
        <v>367201.74</v>
      </c>
      <c r="G31" s="125">
        <f t="shared" si="27"/>
        <v>308875.59</v>
      </c>
      <c r="H31" s="125">
        <f t="shared" si="27"/>
        <v>130096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7000</v>
      </c>
      <c r="M31" s="125">
        <f>M30+M7</f>
        <v>3924.21</v>
      </c>
      <c r="N31" s="125">
        <f t="shared" si="27"/>
        <v>0</v>
      </c>
      <c r="O31" s="125">
        <f t="shared" si="27"/>
        <v>10879.86</v>
      </c>
      <c r="P31" s="125">
        <f t="shared" si="27"/>
        <v>15248.29</v>
      </c>
      <c r="Q31" s="125">
        <f t="shared" si="27"/>
        <v>0</v>
      </c>
      <c r="R31" s="125">
        <f t="shared" si="27"/>
        <v>0</v>
      </c>
      <c r="S31" s="125">
        <f t="shared" si="27"/>
        <v>806.34</v>
      </c>
      <c r="T31" s="125">
        <f t="shared" si="27"/>
        <v>134158.91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8442293.98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761405.99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761405.99</v>
      </c>
      <c r="AH31" s="80">
        <f t="shared" si="2"/>
        <v>9203699.97</v>
      </c>
      <c r="AI31" s="133">
        <f>AI30+AI7</f>
        <v>1442922.3800000001</v>
      </c>
      <c r="AJ31" s="143">
        <f>AJ30+AJ7</f>
        <v>2314219.6100000003</v>
      </c>
      <c r="AK31" s="133">
        <f>AK30+AK7</f>
        <v>279028.98</v>
      </c>
      <c r="AL31" s="80">
        <f t="shared" si="3"/>
        <v>4036170.9700000007</v>
      </c>
      <c r="AM31" s="134">
        <f aca="true" t="shared" si="28" ref="AM31:CO31">AM30+AM7</f>
        <v>125063.43000000001</v>
      </c>
      <c r="AN31" s="134">
        <f t="shared" si="28"/>
        <v>651299.99</v>
      </c>
      <c r="AO31" s="134">
        <f>AO30+AO7</f>
        <v>84266.76000000001</v>
      </c>
      <c r="AP31" s="80">
        <f t="shared" si="4"/>
        <v>860630.18</v>
      </c>
      <c r="AQ31" s="134">
        <f t="shared" si="28"/>
        <v>0</v>
      </c>
      <c r="AR31" s="125">
        <f t="shared" si="28"/>
        <v>0</v>
      </c>
      <c r="AS31" s="133">
        <f t="shared" si="28"/>
        <v>3628.8</v>
      </c>
      <c r="AT31" s="134">
        <f t="shared" si="28"/>
        <v>0</v>
      </c>
      <c r="AU31" s="80">
        <f t="shared" si="5"/>
        <v>3628.8</v>
      </c>
      <c r="AV31" s="80">
        <f>AV30+AV7</f>
        <v>113138.69</v>
      </c>
      <c r="AW31" s="134">
        <f t="shared" si="28"/>
        <v>1588885.3699999999</v>
      </c>
      <c r="AX31" s="134">
        <f t="shared" si="28"/>
        <v>274144.75</v>
      </c>
      <c r="AY31" s="125">
        <f t="shared" si="28"/>
        <v>0</v>
      </c>
      <c r="AZ31" s="80">
        <f t="shared" si="6"/>
        <v>1863030.1199999999</v>
      </c>
      <c r="BA31" s="125">
        <f>BA30+BA7</f>
        <v>65248.29</v>
      </c>
      <c r="BB31" s="125">
        <f>BB30+BB7</f>
        <v>0</v>
      </c>
      <c r="BC31" s="125">
        <f>BC30+BC7</f>
        <v>14400</v>
      </c>
      <c r="BD31" s="125">
        <f>BD30+BD7</f>
        <v>0</v>
      </c>
      <c r="BE31" s="125">
        <f>BE30+BE7</f>
        <v>7000</v>
      </c>
      <c r="BF31" s="134">
        <f t="shared" si="28"/>
        <v>0</v>
      </c>
      <c r="BG31" s="125">
        <f t="shared" si="28"/>
        <v>0</v>
      </c>
      <c r="BH31" s="80">
        <f t="shared" si="7"/>
        <v>86648.29000000001</v>
      </c>
      <c r="BI31" s="125">
        <f>BI30+BI7</f>
        <v>0</v>
      </c>
      <c r="BJ31" s="165">
        <f>BJ30+BJ7</f>
        <v>0</v>
      </c>
      <c r="BK31" s="166">
        <f>BK30+BK7</f>
        <v>0</v>
      </c>
      <c r="BL31" s="166">
        <f t="shared" si="28"/>
        <v>16582.02</v>
      </c>
      <c r="BM31" s="167">
        <f t="shared" si="28"/>
        <v>0</v>
      </c>
      <c r="BN31" s="148">
        <f t="shared" si="8"/>
        <v>16582.02</v>
      </c>
      <c r="BO31" s="170">
        <f>BO30+BO7</f>
        <v>0</v>
      </c>
      <c r="BP31" s="165">
        <f t="shared" si="28"/>
        <v>43827.89</v>
      </c>
      <c r="BQ31" s="166">
        <f t="shared" si="28"/>
        <v>0</v>
      </c>
      <c r="BR31" s="166">
        <f t="shared" si="28"/>
        <v>0</v>
      </c>
      <c r="BS31" s="166">
        <f t="shared" si="28"/>
        <v>2500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46327.89</v>
      </c>
      <c r="BZ31" s="80">
        <f t="shared" si="10"/>
        <v>62909.91</v>
      </c>
      <c r="CA31" s="134">
        <f t="shared" si="28"/>
        <v>0</v>
      </c>
      <c r="CB31" s="134">
        <f t="shared" si="28"/>
        <v>0</v>
      </c>
      <c r="CC31" s="134">
        <f t="shared" si="28"/>
        <v>13161.79</v>
      </c>
      <c r="CD31" s="134">
        <f>CD30+CD7</f>
        <v>0</v>
      </c>
      <c r="CE31" s="134">
        <f>CE30+CE7</f>
        <v>9982.32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3500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3500</v>
      </c>
      <c r="CQ31" s="134">
        <f aca="true" t="shared" si="29" ref="CQ31:CV31">CQ30+CQ7</f>
        <v>0</v>
      </c>
      <c r="CR31" s="125">
        <f t="shared" si="29"/>
        <v>0</v>
      </c>
      <c r="CS31" s="133">
        <f t="shared" si="29"/>
        <v>0</v>
      </c>
      <c r="CT31" s="125">
        <f t="shared" si="29"/>
        <v>190875.59000000003</v>
      </c>
      <c r="CU31" s="125">
        <f t="shared" si="29"/>
        <v>83468</v>
      </c>
      <c r="CV31" s="135">
        <f t="shared" si="29"/>
        <v>0</v>
      </c>
      <c r="CW31" s="80">
        <f t="shared" si="12"/>
        <v>274343.59</v>
      </c>
      <c r="CX31" s="125">
        <f>CX30+CX7</f>
        <v>0</v>
      </c>
      <c r="CY31" s="134">
        <f>CY30+CY7</f>
        <v>0</v>
      </c>
      <c r="CZ31" s="134">
        <f aca="true" t="shared" si="30" ref="CZ31:DG31">CZ30+CZ7</f>
        <v>58280.87</v>
      </c>
      <c r="DA31" s="134">
        <f t="shared" si="30"/>
        <v>0</v>
      </c>
      <c r="DB31" s="134">
        <f t="shared" si="30"/>
        <v>0</v>
      </c>
      <c r="DC31" s="80">
        <f t="shared" si="13"/>
        <v>58280.87</v>
      </c>
      <c r="DD31" s="80">
        <f t="shared" si="14"/>
        <v>332624.46</v>
      </c>
      <c r="DE31" s="134">
        <f t="shared" si="30"/>
        <v>10879.86</v>
      </c>
      <c r="DF31" s="134">
        <f t="shared" si="30"/>
        <v>0</v>
      </c>
      <c r="DG31" s="134">
        <f t="shared" si="30"/>
        <v>123252.55</v>
      </c>
      <c r="DH31" s="136">
        <f aca="true" t="shared" si="31" ref="DH31:DN31">DH30+DH7</f>
        <v>0</v>
      </c>
      <c r="DI31" s="136">
        <f t="shared" si="31"/>
        <v>0</v>
      </c>
      <c r="DJ31" s="82">
        <f t="shared" si="15"/>
        <v>123252.55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0</v>
      </c>
      <c r="DP31" s="80">
        <f t="shared" si="16"/>
        <v>0</v>
      </c>
      <c r="DQ31" s="80">
        <f t="shared" si="17"/>
        <v>7519557.94</v>
      </c>
      <c r="DR31" s="125">
        <f>DR30+DR7</f>
        <v>189930.06</v>
      </c>
      <c r="DS31" s="137">
        <f>DS30+DS7</f>
        <v>13623.29</v>
      </c>
      <c r="DT31" s="136">
        <f aca="true" t="shared" si="32" ref="DT31:EE31">DT30+DT7</f>
        <v>557852.64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761405.99</v>
      </c>
      <c r="EG31" s="80">
        <f t="shared" si="19"/>
        <v>8280963.930000001</v>
      </c>
      <c r="EH31" s="80">
        <f>AH31-EG31</f>
        <v>922736.04</v>
      </c>
      <c r="EI31" s="12"/>
      <c r="EJ31" s="75"/>
    </row>
    <row r="32" spans="35:253" ht="15.75" customHeight="1">
      <c r="AI32" s="195"/>
      <c r="AJ32" s="195"/>
      <c r="AK32" s="195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2021-05-03T00:48:28Z</dcterms:modified>
  <cp:category/>
  <cp:version/>
  <cp:contentType/>
  <cp:contentStatus/>
</cp:coreProperties>
</file>